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yousefi\Desktop\بارگذاری\"/>
    </mc:Choice>
  </mc:AlternateContent>
  <xr:revisionPtr revIDLastSave="0" documentId="13_ncr:1_{72E95EA4-5780-447C-9D84-065026BBE0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پستان" sheetId="2" r:id="rId1"/>
    <sheet name="سرویکس" sheetId="3" r:id="rId2"/>
    <sheet name="کولورکتال" sheetId="4" r:id="rId3"/>
    <sheet name="!!!راهنما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3" l="1"/>
  <c r="L4" i="3"/>
  <c r="F4" i="3"/>
  <c r="D4" i="3"/>
  <c r="N4" i="2"/>
  <c r="M4" i="2" l="1"/>
  <c r="F4" i="2"/>
  <c r="D4" i="2"/>
  <c r="H5" i="4"/>
  <c r="F5" i="4"/>
  <c r="D5" i="4"/>
  <c r="T5" i="4"/>
  <c r="Q5" i="4"/>
  <c r="U5" i="4" s="1"/>
</calcChain>
</file>

<file path=xl/sharedStrings.xml><?xml version="1.0" encoding="utf-8"?>
<sst xmlns="http://schemas.openxmlformats.org/spreadsheetml/2006/main" count="67" uniqueCount="55">
  <si>
    <t>جمعيت زنان 30 تا 69 سال</t>
  </si>
  <si>
    <t>درصد افراد ارزیابی شده</t>
  </si>
  <si>
    <t>درصد افراد مشکوک و نیازمند ارجاع به افراد ارزیابی شده</t>
  </si>
  <si>
    <t>تعداد بیمار شناخته شده قبلی که ارزیابی شده اند</t>
  </si>
  <si>
    <t>تعداد ماموگرافی انجام شده</t>
  </si>
  <si>
    <t>تعداد افرادی که با نظر متخصص نیاز به ماموگرافی/ سونوگرافی ندارند</t>
  </si>
  <si>
    <t>درصد با نظر متخصص نیاز ندارند</t>
  </si>
  <si>
    <t xml:space="preserve">درصد موفقیت پیگیری افراد مشکوک </t>
  </si>
  <si>
    <t>تعداد بیمار شناسایی شده</t>
  </si>
  <si>
    <t>بیمارستان رازی</t>
  </si>
  <si>
    <t>مرکز  سرطان انزلی</t>
  </si>
  <si>
    <t>بخش خصوصی</t>
  </si>
  <si>
    <t>انزلی</t>
  </si>
  <si>
    <t>تالش</t>
  </si>
  <si>
    <t>رضوانشهر</t>
  </si>
  <si>
    <t>لاهیجان</t>
  </si>
  <si>
    <t>جمعيت زنان 30 تا 59 سال</t>
  </si>
  <si>
    <t>درصد افراد مشکوک و نیازمند ارجاع به ارزیابی شده ها</t>
  </si>
  <si>
    <t>تعداد کولپوسکوپی انجام شده</t>
  </si>
  <si>
    <t>تعداد افرادی که با نظر متخصص نیاز به کولپوسکپی ندارند</t>
  </si>
  <si>
    <t>درصد افرادی که با نظر متخصص نیاز به پیگیری ندارند</t>
  </si>
  <si>
    <t>کلینیک شهدا</t>
  </si>
  <si>
    <t>جمعيت مردان و زنان 50 تا 69 سال</t>
  </si>
  <si>
    <t xml:space="preserve">جمعيت افراد داراي تست FIT مثبت در ارزيابي بهورز  </t>
  </si>
  <si>
    <t>تعداد کولونوسکوپی انجام شده</t>
  </si>
  <si>
    <t>تعداد افرادی که با نظر متخصص نیاز به کولونوسکپی ندارند</t>
  </si>
  <si>
    <t>درصد عدم نیاز با نظر متخصص</t>
  </si>
  <si>
    <t xml:space="preserve">درصد موفقیت در پیگیری افراد مشکوک </t>
  </si>
  <si>
    <t>تعداد</t>
  </si>
  <si>
    <t>درصد</t>
  </si>
  <si>
    <t xml:space="preserve">درصد </t>
  </si>
  <si>
    <t>بیمارستان دولتی</t>
  </si>
  <si>
    <t>خصوصی</t>
  </si>
  <si>
    <t>رازی</t>
  </si>
  <si>
    <t>پورسینا</t>
  </si>
  <si>
    <t>جمع دولتی</t>
  </si>
  <si>
    <t>نام مرکز</t>
  </si>
  <si>
    <t>تعداد بیمار شناخته شده قبلی که در این فصل ارزیابی شده اند</t>
  </si>
  <si>
    <t>جمعيت افراد ارزيابي شده توسط بهورز براي برنامه سرطان روده بزرگ (کد 7215)</t>
  </si>
  <si>
    <t>تعداد سونوگرافی انجام شده</t>
  </si>
  <si>
    <t xml:space="preserve">جمعيت افراد ارزيابي شده (خدمات انجام شده- کد 7212) </t>
  </si>
  <si>
    <t xml:space="preserve"> افراد مشکوک و نیازمند ارجاع
 (تشخیص ها - کد 7212)</t>
  </si>
  <si>
    <t xml:space="preserve">جمعيت افراد ارزيابي شده (خدمات انجام شده- کد 7037) </t>
  </si>
  <si>
    <t xml:space="preserve"> افراد مشکوک و نیازمند ارجاع
 (تشخیص ها - کد 7037)</t>
  </si>
  <si>
    <t xml:space="preserve"> افراد مشکوک و نیازمند ارجاع
 (تشخیص ها - کد 7215)</t>
  </si>
  <si>
    <t xml:space="preserve">سامانه سیب جدید
 (نقش مراقب سلامت ناظر) </t>
  </si>
  <si>
    <t>جستجو&gt;تعداد</t>
  </si>
  <si>
    <t>برای بدست آوردن آمار غربالگری از مسیر زیر عمل کنید:</t>
  </si>
  <si>
    <t>گزارش ها</t>
  </si>
  <si>
    <t>گزارش های خدمات</t>
  </si>
  <si>
    <t>انتخاب کد خدمت</t>
  </si>
  <si>
    <t>خدمات انجام شده/
گزارش تشخیص ها</t>
  </si>
  <si>
    <r>
      <rPr>
        <b/>
        <sz val="14"/>
        <color theme="1"/>
        <rFont val="B Zar"/>
        <charset val="178"/>
      </rPr>
      <t>آمار غربالگری و تشخیص زودهنگام سرطان کولورکتال</t>
    </r>
    <r>
      <rPr>
        <b/>
        <sz val="12"/>
        <color theme="1"/>
        <rFont val="B Zar"/>
        <charset val="178"/>
      </rPr>
      <t xml:space="preserve">                       مرکز: ....................                  فصل: .......................</t>
    </r>
  </si>
  <si>
    <r>
      <t xml:space="preserve">آمار غربالگری و تشخیص زودهنگام سرطان سرویکس              </t>
    </r>
    <r>
      <rPr>
        <b/>
        <sz val="11"/>
        <color theme="1"/>
        <rFont val="B Zar"/>
        <charset val="178"/>
      </rPr>
      <t xml:space="preserve">مرکز:......................              فصل: ...............  </t>
    </r>
  </si>
  <si>
    <r>
      <t xml:space="preserve">آمار غربالگری و تشخیص زودهنگام سرطان پستان             </t>
    </r>
    <r>
      <rPr>
        <b/>
        <sz val="12"/>
        <color theme="1"/>
        <rFont val="B Zar"/>
        <charset val="178"/>
      </rPr>
      <t xml:space="preserve">مرکز:.........................               فصل: ..............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</si>
</sst>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theme="1"/>
      <name val="B Zar"/>
      <charset val="178"/>
    </font>
    <font>
      <b/>
      <sz val="11"/>
      <color theme="1"/>
      <name val="B Zar"/>
      <charset val="178"/>
    </font>
    <font>
      <b/>
      <sz val="10"/>
      <color theme="1"/>
      <name val="B Zar"/>
      <charset val="178"/>
    </font>
    <font>
      <b/>
      <sz val="8"/>
      <color theme="1"/>
      <name val="B Zar"/>
      <charset val="178"/>
    </font>
    <font>
      <b/>
      <sz val="9"/>
      <color theme="1"/>
      <name val="B Zar"/>
      <charset val="178"/>
    </font>
    <font>
      <b/>
      <sz val="12"/>
      <color theme="1"/>
      <name val="B Zar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sz val="12"/>
      <color theme="1"/>
      <name val="B Nazanin"/>
      <charset val="178"/>
    </font>
    <font>
      <sz val="12"/>
      <color theme="1"/>
      <name val="B Zar"/>
      <charset val="178"/>
    </font>
    <font>
      <sz val="14"/>
      <color theme="1"/>
      <name val="B Nazanin"/>
      <charset val="178"/>
    </font>
    <font>
      <sz val="8"/>
      <color theme="1"/>
      <name val="Arial"/>
      <family val="2"/>
      <charset val="178"/>
      <scheme val="minor"/>
    </font>
    <font>
      <sz val="9"/>
      <color theme="1"/>
      <name val="Arial"/>
      <family val="2"/>
      <scheme val="minor"/>
    </font>
    <font>
      <sz val="14"/>
      <color theme="1"/>
      <name val="B Zar"/>
      <charset val="178"/>
    </font>
    <font>
      <sz val="14"/>
      <color theme="1"/>
      <name val="Arial"/>
      <family val="2"/>
      <charset val="178"/>
      <scheme val="minor"/>
    </font>
    <font>
      <sz val="16"/>
      <color theme="1"/>
      <name val="B Titr"/>
      <charset val="178"/>
    </font>
    <font>
      <sz val="11"/>
      <color theme="1"/>
      <name val="B Titr"/>
      <charset val="178"/>
    </font>
    <font>
      <sz val="12"/>
      <color theme="1"/>
      <name val="B Titr"/>
      <charset val="178"/>
    </font>
  </fonts>
  <fills count="8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1" fillId="0" borderId="0" xfId="1" applyProtection="1"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1" fontId="8" fillId="3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6" borderId="2" xfId="1" applyFont="1" applyFill="1" applyBorder="1" applyAlignment="1" applyProtection="1">
      <alignment horizontal="center" vertical="center"/>
      <protection locked="0"/>
    </xf>
    <xf numFmtId="0" fontId="3" fillId="4" borderId="12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9" fontId="8" fillId="6" borderId="2" xfId="1" applyNumberFormat="1" applyFont="1" applyFill="1" applyBorder="1" applyAlignment="1">
      <alignment horizontal="center" vertical="center"/>
    </xf>
    <xf numFmtId="9" fontId="8" fillId="3" borderId="2" xfId="1" applyNumberFormat="1" applyFont="1" applyFill="1" applyBorder="1" applyAlignment="1">
      <alignment horizontal="center" vertical="center"/>
    </xf>
    <xf numFmtId="9" fontId="3" fillId="6" borderId="2" xfId="1" applyNumberFormat="1" applyFont="1" applyFill="1" applyBorder="1" applyAlignment="1">
      <alignment horizontal="center" vertical="center"/>
    </xf>
    <xf numFmtId="9" fontId="3" fillId="0" borderId="2" xfId="1" applyNumberFormat="1" applyFont="1" applyBorder="1" applyAlignment="1">
      <alignment horizontal="center" vertical="center"/>
    </xf>
    <xf numFmtId="0" fontId="1" fillId="0" borderId="32" xfId="1" applyBorder="1" applyProtection="1">
      <protection locked="0"/>
    </xf>
    <xf numFmtId="0" fontId="13" fillId="0" borderId="0" xfId="1" applyFont="1" applyProtection="1"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 applyProtection="1">
      <alignment horizontal="center" vertical="center"/>
      <protection locked="0"/>
    </xf>
    <xf numFmtId="0" fontId="1" fillId="0" borderId="35" xfId="1" applyBorder="1" applyProtection="1">
      <protection locked="0"/>
    </xf>
    <xf numFmtId="0" fontId="5" fillId="4" borderId="17" xfId="1" applyFont="1" applyFill="1" applyBorder="1" applyAlignment="1">
      <alignment horizontal="center" vertical="center" wrapText="1"/>
    </xf>
    <xf numFmtId="9" fontId="8" fillId="0" borderId="2" xfId="1" applyNumberFormat="1" applyFont="1" applyBorder="1" applyAlignment="1">
      <alignment horizontal="center" vertical="center"/>
    </xf>
    <xf numFmtId="9" fontId="11" fillId="3" borderId="2" xfId="1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4" fillId="4" borderId="17" xfId="0" applyFont="1" applyFill="1" applyBorder="1" applyAlignment="1">
      <alignment horizontal="center" vertical="center" wrapText="1"/>
    </xf>
    <xf numFmtId="0" fontId="14" fillId="0" borderId="32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9" fontId="12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 applyProtection="1">
      <alignment horizontal="center" vertical="center"/>
      <protection locked="0"/>
    </xf>
    <xf numFmtId="0" fontId="15" fillId="6" borderId="2" xfId="0" applyFont="1" applyFill="1" applyBorder="1" applyAlignment="1">
      <alignment horizontal="center" vertical="center"/>
    </xf>
    <xf numFmtId="9" fontId="15" fillId="6" borderId="2" xfId="0" applyNumberFormat="1" applyFont="1" applyFill="1" applyBorder="1" applyAlignment="1">
      <alignment horizontal="center" vertical="center"/>
    </xf>
    <xf numFmtId="9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6" borderId="23" xfId="0" applyFont="1" applyFill="1" applyBorder="1" applyAlignment="1" applyProtection="1">
      <alignment horizontal="center" vertical="center"/>
      <protection locked="0"/>
    </xf>
    <xf numFmtId="9" fontId="15" fillId="3" borderId="21" xfId="0" applyNumberFormat="1" applyFont="1" applyFill="1" applyBorder="1" applyAlignment="1">
      <alignment horizontal="center" vertical="center"/>
    </xf>
    <xf numFmtId="0" fontId="15" fillId="0" borderId="34" xfId="0" applyFont="1" applyBorder="1" applyAlignment="1" applyProtection="1">
      <alignment horizontal="center" vertical="center"/>
      <protection locked="0"/>
    </xf>
    <xf numFmtId="9" fontId="12" fillId="6" borderId="21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2" fontId="3" fillId="3" borderId="5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horizontal="center" vertical="center" wrapText="1"/>
      <protection locked="0"/>
    </xf>
    <xf numFmtId="0" fontId="7" fillId="5" borderId="2" xfId="1" applyFont="1" applyFill="1" applyBorder="1" applyAlignment="1" applyProtection="1">
      <alignment horizontal="center" vertical="center" wrapText="1"/>
      <protection locked="0"/>
    </xf>
    <xf numFmtId="0" fontId="7" fillId="5" borderId="21" xfId="1" applyFont="1" applyFill="1" applyBorder="1" applyAlignment="1" applyProtection="1">
      <alignment horizontal="center" vertical="center" wrapText="1"/>
      <protection locked="0"/>
    </xf>
    <xf numFmtId="0" fontId="6" fillId="0" borderId="2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4" fillId="4" borderId="21" xfId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 applyProtection="1">
      <alignment horizontal="center" vertical="center" wrapText="1"/>
      <protection locked="0"/>
    </xf>
    <xf numFmtId="0" fontId="7" fillId="7" borderId="22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B60DD0E0-65A6-494B-A69C-6B60C551C356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1969294</xdr:colOff>
      <xdr:row>1</xdr:row>
      <xdr:rowOff>200023</xdr:rowOff>
    </xdr:from>
    <xdr:to>
      <xdr:col>1</xdr:col>
      <xdr:colOff>178594</xdr:colOff>
      <xdr:row>1</xdr:row>
      <xdr:rowOff>379855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EFC76422-A408-43BA-95CD-0E3548A7C04F}"/>
            </a:ext>
          </a:extLst>
        </xdr:cNvPr>
        <xdr:cNvSpPr/>
      </xdr:nvSpPr>
      <xdr:spPr>
        <a:xfrm rot="10800000">
          <a:off x="11319188531" y="950117"/>
          <a:ext cx="316706" cy="1798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1</xdr:col>
      <xdr:colOff>1512096</xdr:colOff>
      <xdr:row>1</xdr:row>
      <xdr:rowOff>202405</xdr:rowOff>
    </xdr:from>
    <xdr:to>
      <xdr:col>2</xdr:col>
      <xdr:colOff>183358</xdr:colOff>
      <xdr:row>1</xdr:row>
      <xdr:rowOff>392905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709E5C66-E324-401B-A14A-C1EA08120251}"/>
            </a:ext>
          </a:extLst>
        </xdr:cNvPr>
        <xdr:cNvSpPr/>
      </xdr:nvSpPr>
      <xdr:spPr>
        <a:xfrm rot="10800000">
          <a:off x="11317421642" y="952499"/>
          <a:ext cx="433387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2</xdr:col>
      <xdr:colOff>1804989</xdr:colOff>
      <xdr:row>1</xdr:row>
      <xdr:rowOff>211929</xdr:rowOff>
    </xdr:from>
    <xdr:to>
      <xdr:col>3</xdr:col>
      <xdr:colOff>154783</xdr:colOff>
      <xdr:row>1</xdr:row>
      <xdr:rowOff>369093</xdr:rowOff>
    </xdr:to>
    <xdr:sp macro="" textlink="">
      <xdr:nvSpPr>
        <xdr:cNvPr id="8" name="Arrow: Right 7">
          <a:extLst>
            <a:ext uri="{FF2B5EF4-FFF2-40B4-BE49-F238E27FC236}">
              <a16:creationId xmlns:a16="http://schemas.microsoft.com/office/drawing/2014/main" id="{04F6ED8B-894B-4FD0-AA67-A67AC72FE7E7}"/>
            </a:ext>
          </a:extLst>
        </xdr:cNvPr>
        <xdr:cNvSpPr/>
      </xdr:nvSpPr>
      <xdr:spPr>
        <a:xfrm rot="10800000">
          <a:off x="11315664279" y="962023"/>
          <a:ext cx="361951" cy="15716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3</xdr:col>
      <xdr:colOff>1969295</xdr:colOff>
      <xdr:row>1</xdr:row>
      <xdr:rowOff>200022</xdr:rowOff>
    </xdr:from>
    <xdr:to>
      <xdr:col>4</xdr:col>
      <xdr:colOff>261938</xdr:colOff>
      <xdr:row>1</xdr:row>
      <xdr:rowOff>404811</xdr:rowOff>
    </xdr:to>
    <xdr:sp macro="" textlink="">
      <xdr:nvSpPr>
        <xdr:cNvPr id="9" name="Arrow: Right 8">
          <a:extLst>
            <a:ext uri="{FF2B5EF4-FFF2-40B4-BE49-F238E27FC236}">
              <a16:creationId xmlns:a16="http://schemas.microsoft.com/office/drawing/2014/main" id="{40CDB45D-2E8C-4D77-931A-C12AFBD8D4C6}"/>
            </a:ext>
          </a:extLst>
        </xdr:cNvPr>
        <xdr:cNvSpPr/>
      </xdr:nvSpPr>
      <xdr:spPr>
        <a:xfrm rot="10800000">
          <a:off x="11313390187" y="950116"/>
          <a:ext cx="459580" cy="20478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4</xdr:col>
      <xdr:colOff>1683546</xdr:colOff>
      <xdr:row>1</xdr:row>
      <xdr:rowOff>188117</xdr:rowOff>
    </xdr:from>
    <xdr:to>
      <xdr:col>5</xdr:col>
      <xdr:colOff>95252</xdr:colOff>
      <xdr:row>1</xdr:row>
      <xdr:rowOff>357186</xdr:rowOff>
    </xdr:to>
    <xdr:sp macro="" textlink="">
      <xdr:nvSpPr>
        <xdr:cNvPr id="11" name="Arrow: Right 10">
          <a:extLst>
            <a:ext uri="{FF2B5EF4-FFF2-40B4-BE49-F238E27FC236}">
              <a16:creationId xmlns:a16="http://schemas.microsoft.com/office/drawing/2014/main" id="{7156C062-D90D-474A-9DDD-EB3BD4E85469}"/>
            </a:ext>
          </a:extLst>
        </xdr:cNvPr>
        <xdr:cNvSpPr/>
      </xdr:nvSpPr>
      <xdr:spPr>
        <a:xfrm rot="10800000">
          <a:off x="11311163716" y="938211"/>
          <a:ext cx="292894" cy="16906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E060-871F-4E01-99DC-E9706F7195BF}">
  <sheetPr>
    <tabColor rgb="FFFF0066"/>
  </sheetPr>
  <dimension ref="A1:O4"/>
  <sheetViews>
    <sheetView rightToLeft="1" tabSelected="1" zoomScaleNormal="100" workbookViewId="0">
      <selection activeCell="F12" sqref="F12"/>
    </sheetView>
  </sheetViews>
  <sheetFormatPr defaultRowHeight="14.25" x14ac:dyDescent="0.2"/>
  <cols>
    <col min="1" max="1" width="9" style="1"/>
    <col min="2" max="2" width="8.875" style="1" customWidth="1"/>
    <col min="3" max="3" width="13.5" style="1" customWidth="1"/>
    <col min="4" max="4" width="8" style="1" customWidth="1"/>
    <col min="5" max="5" width="18.75" style="1" customWidth="1"/>
    <col min="6" max="6" width="13" style="1" customWidth="1"/>
    <col min="7" max="7" width="8" style="1" customWidth="1"/>
    <col min="8" max="10" width="7.75" style="1" customWidth="1"/>
    <col min="11" max="11" width="8.625" style="1" customWidth="1"/>
    <col min="12" max="12" width="10.875" style="1" customWidth="1"/>
    <col min="13" max="15" width="8" style="1" customWidth="1"/>
    <col min="16" max="16384" width="9" style="1"/>
  </cols>
  <sheetData>
    <row r="1" spans="1:15" ht="24.75" thickBot="1" x14ac:dyDescent="0.25">
      <c r="A1" s="53" t="s">
        <v>54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45.75" customHeight="1" x14ac:dyDescent="0.2">
      <c r="A2" s="55" t="s">
        <v>36</v>
      </c>
      <c r="B2" s="57" t="s">
        <v>0</v>
      </c>
      <c r="C2" s="57" t="s">
        <v>40</v>
      </c>
      <c r="D2" s="57" t="s">
        <v>1</v>
      </c>
      <c r="E2" s="59" t="s">
        <v>41</v>
      </c>
      <c r="F2" s="61" t="s">
        <v>2</v>
      </c>
      <c r="G2" s="63" t="s">
        <v>3</v>
      </c>
      <c r="H2" s="65" t="s">
        <v>4</v>
      </c>
      <c r="I2" s="66"/>
      <c r="J2" s="67"/>
      <c r="K2" s="68" t="s">
        <v>39</v>
      </c>
      <c r="L2" s="57" t="s">
        <v>5</v>
      </c>
      <c r="M2" s="70" t="s">
        <v>6</v>
      </c>
      <c r="N2" s="57" t="s">
        <v>7</v>
      </c>
      <c r="O2" s="57" t="s">
        <v>8</v>
      </c>
    </row>
    <row r="3" spans="1:15" ht="74.25" customHeight="1" thickBot="1" x14ac:dyDescent="0.25">
      <c r="A3" s="56"/>
      <c r="B3" s="58"/>
      <c r="C3" s="58"/>
      <c r="D3" s="58"/>
      <c r="E3" s="60"/>
      <c r="F3" s="62"/>
      <c r="G3" s="64"/>
      <c r="H3" s="11" t="s">
        <v>9</v>
      </c>
      <c r="I3" s="12" t="s">
        <v>10</v>
      </c>
      <c r="J3" s="13" t="s">
        <v>11</v>
      </c>
      <c r="K3" s="69"/>
      <c r="L3" s="58"/>
      <c r="M3" s="71"/>
      <c r="N3" s="58"/>
      <c r="O3" s="58"/>
    </row>
    <row r="4" spans="1:15" ht="63" customHeight="1" thickBot="1" x14ac:dyDescent="0.25">
      <c r="A4" s="2"/>
      <c r="B4" s="3"/>
      <c r="C4" s="3"/>
      <c r="D4" s="14" t="e">
        <f>C4/B4</f>
        <v>#DIV/0!</v>
      </c>
      <c r="E4" s="4"/>
      <c r="F4" s="15" t="e">
        <f>E4/C4</f>
        <v>#DIV/0!</v>
      </c>
      <c r="G4" s="5"/>
      <c r="H4" s="6"/>
      <c r="I4" s="7"/>
      <c r="J4" s="8"/>
      <c r="K4" s="9"/>
      <c r="L4" s="10"/>
      <c r="M4" s="16" t="e">
        <f>L4/E4</f>
        <v>#DIV/0!</v>
      </c>
      <c r="N4" s="17" t="e">
        <f>(L4+(J4+I4+H4))/(E4-G4)</f>
        <v>#DIV/0!</v>
      </c>
      <c r="O4" s="7"/>
    </row>
  </sheetData>
  <sheetProtection algorithmName="SHA-512" hashValue="hiWmon6MYF7NDiyneOa8UK53vnRjkFMvXKRuJ514+rXR4D917JhIqePRoMYQG9I4CApkRE3TTBSy0H09WsC7dA==" saltValue="GW69gBSSeWckbsx82QgX3A==" spinCount="100000" sheet="1" formatCells="0" formatColumns="0" formatRows="0" insertColumns="0" insertRows="0" insertHyperlinks="0" deleteColumns="0" deleteRows="0" sort="0" autoFilter="0" pivotTables="0"/>
  <mergeCells count="14">
    <mergeCell ref="A1:O1"/>
    <mergeCell ref="A2:A3"/>
    <mergeCell ref="B2:B3"/>
    <mergeCell ref="C2:C3"/>
    <mergeCell ref="D2:D3"/>
    <mergeCell ref="E2:E3"/>
    <mergeCell ref="F2:F3"/>
    <mergeCell ref="G2:G3"/>
    <mergeCell ref="H2:J2"/>
    <mergeCell ref="K2:K3"/>
    <mergeCell ref="L2:L3"/>
    <mergeCell ref="M2:M3"/>
    <mergeCell ref="N2:N3"/>
    <mergeCell ref="O2:O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0ABD7-2D4A-42DE-A35A-B33C5B23ECD9}">
  <sheetPr>
    <tabColor rgb="FF0070C0"/>
  </sheetPr>
  <dimension ref="A1:O5"/>
  <sheetViews>
    <sheetView rightToLeft="1" zoomScale="120" zoomScaleNormal="120" workbookViewId="0">
      <selection activeCell="G8" sqref="G8"/>
    </sheetView>
  </sheetViews>
  <sheetFormatPr defaultRowHeight="14.25" x14ac:dyDescent="0.2"/>
  <cols>
    <col min="1" max="2" width="8.125" style="1" customWidth="1"/>
    <col min="3" max="3" width="9.625" style="1" customWidth="1"/>
    <col min="4" max="4" width="6.875" style="1" customWidth="1"/>
    <col min="5" max="5" width="12.75" style="1" customWidth="1"/>
    <col min="6" max="6" width="6.75" style="1" customWidth="1"/>
    <col min="7" max="7" width="6.875" style="1" customWidth="1"/>
    <col min="8" max="9" width="7" style="1" customWidth="1"/>
    <col min="10" max="10" width="6.75" style="1" customWidth="1"/>
    <col min="11" max="11" width="7.125" style="1" customWidth="1"/>
    <col min="12" max="12" width="7" style="1" customWidth="1"/>
    <col min="13" max="13" width="6.625" style="1" customWidth="1"/>
    <col min="14" max="14" width="6" style="1" customWidth="1"/>
    <col min="15" max="16384" width="9" style="1"/>
  </cols>
  <sheetData>
    <row r="1" spans="1:15" ht="23.25" customHeight="1" thickBot="1" x14ac:dyDescent="0.25">
      <c r="A1" s="76" t="s">
        <v>53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/>
      <c r="O1" s="18"/>
    </row>
    <row r="2" spans="1:15" s="19" customFormat="1" ht="52.5" customHeight="1" thickBot="1" x14ac:dyDescent="0.25">
      <c r="A2" s="79" t="s">
        <v>36</v>
      </c>
      <c r="B2" s="81" t="s">
        <v>16</v>
      </c>
      <c r="C2" s="83" t="s">
        <v>42</v>
      </c>
      <c r="D2" s="81" t="s">
        <v>1</v>
      </c>
      <c r="E2" s="85" t="s">
        <v>43</v>
      </c>
      <c r="F2" s="87" t="s">
        <v>17</v>
      </c>
      <c r="G2" s="72" t="s">
        <v>3</v>
      </c>
      <c r="H2" s="89" t="s">
        <v>18</v>
      </c>
      <c r="I2" s="90"/>
      <c r="J2" s="91"/>
      <c r="K2" s="72" t="s">
        <v>19</v>
      </c>
      <c r="L2" s="72" t="s">
        <v>20</v>
      </c>
      <c r="M2" s="72" t="s">
        <v>7</v>
      </c>
      <c r="N2" s="74" t="s">
        <v>8</v>
      </c>
    </row>
    <row r="3" spans="1:15" s="19" customFormat="1" ht="41.25" customHeight="1" thickBot="1" x14ac:dyDescent="0.25">
      <c r="A3" s="80"/>
      <c r="B3" s="82"/>
      <c r="C3" s="84"/>
      <c r="D3" s="82"/>
      <c r="E3" s="86"/>
      <c r="F3" s="88"/>
      <c r="G3" s="73"/>
      <c r="H3" s="24" t="s">
        <v>21</v>
      </c>
      <c r="I3" s="24" t="s">
        <v>10</v>
      </c>
      <c r="J3" s="24" t="s">
        <v>11</v>
      </c>
      <c r="K3" s="73"/>
      <c r="L3" s="73"/>
      <c r="M3" s="73"/>
      <c r="N3" s="75"/>
    </row>
    <row r="4" spans="1:15" ht="45" customHeight="1" thickBot="1" x14ac:dyDescent="0.25">
      <c r="A4" s="20"/>
      <c r="B4" s="7"/>
      <c r="C4" s="21"/>
      <c r="D4" s="25" t="e">
        <f>C4/B4</f>
        <v>#DIV/0!</v>
      </c>
      <c r="E4" s="22"/>
      <c r="F4" s="26" t="e">
        <f>E4/C4</f>
        <v>#DIV/0!</v>
      </c>
      <c r="G4" s="7"/>
      <c r="H4" s="7"/>
      <c r="I4" s="7"/>
      <c r="J4" s="7"/>
      <c r="K4" s="7"/>
      <c r="L4" s="17" t="e">
        <f>K4/E4</f>
        <v>#DIV/0!</v>
      </c>
      <c r="M4" s="17" t="e">
        <f>(K4+J4+I4+H4)/(E4-G4)</f>
        <v>#DIV/0!</v>
      </c>
      <c r="N4" s="8"/>
      <c r="O4" s="18"/>
    </row>
    <row r="5" spans="1:15" x14ac:dyDescent="0.2">
      <c r="A5" s="23"/>
    </row>
  </sheetData>
  <sheetProtection algorithmName="SHA-512" hashValue="PIYFBIJXU8HE1x6u1o/Y10it2ELv9i2Km5nvHCNQjCXrLv4/r0N6hfyCUYVHk8CYoAOoMb7503qXqvIDtp3V4Q==" saltValue="RmHIqE+jL4LqvRtcOAAZ6A==" spinCount="100000" sheet="1" formatCells="0" formatColumns="0" formatRows="0" insertColumns="0" insertRows="0" insertHyperlinks="0" deleteColumns="0" deleteRows="0" sort="0" autoFilter="0" pivotTables="0"/>
  <mergeCells count="13">
    <mergeCell ref="L2:L3"/>
    <mergeCell ref="M2:M3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K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7C56-D219-4F21-975B-E31D35464C73}">
  <sheetPr>
    <tabColor rgb="FFFFC000"/>
  </sheetPr>
  <dimension ref="A1:W5"/>
  <sheetViews>
    <sheetView rightToLeft="1" zoomScaleNormal="100" workbookViewId="0">
      <selection activeCell="I11" sqref="I11"/>
    </sheetView>
  </sheetViews>
  <sheetFormatPr defaultRowHeight="14.25" x14ac:dyDescent="0.2"/>
  <cols>
    <col min="1" max="1" width="10.25" style="27" customWidth="1"/>
    <col min="2" max="2" width="8.75" style="27" customWidth="1"/>
    <col min="3" max="4" width="6.625" style="27" customWidth="1"/>
    <col min="5" max="6" width="5.875" style="27" customWidth="1"/>
    <col min="7" max="7" width="14.125" style="27" customWidth="1"/>
    <col min="8" max="8" width="8.125" style="27" customWidth="1"/>
    <col min="9" max="17" width="6.75" style="27" customWidth="1"/>
    <col min="18" max="18" width="7.25" style="27" customWidth="1"/>
    <col min="19" max="19" width="8.25" style="27" customWidth="1"/>
    <col min="20" max="20" width="7" style="27" customWidth="1"/>
    <col min="21" max="21" width="6.75" style="27" customWidth="1"/>
    <col min="22" max="22" width="6.625" style="27" customWidth="1"/>
    <col min="23" max="16384" width="9" style="27"/>
  </cols>
  <sheetData>
    <row r="1" spans="1:23" ht="31.5" customHeight="1" thickBot="1" x14ac:dyDescent="0.25">
      <c r="A1" s="101" t="s">
        <v>52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32"/>
    </row>
    <row r="2" spans="1:23" s="28" customFormat="1" ht="66" customHeight="1" x14ac:dyDescent="0.2">
      <c r="A2" s="103" t="s">
        <v>36</v>
      </c>
      <c r="B2" s="106" t="s">
        <v>22</v>
      </c>
      <c r="C2" s="109" t="s">
        <v>38</v>
      </c>
      <c r="D2" s="109"/>
      <c r="E2" s="109" t="s">
        <v>23</v>
      </c>
      <c r="F2" s="110"/>
      <c r="G2" s="111" t="s">
        <v>44</v>
      </c>
      <c r="H2" s="114" t="s">
        <v>17</v>
      </c>
      <c r="I2" s="117" t="s">
        <v>37</v>
      </c>
      <c r="J2" s="120" t="s">
        <v>24</v>
      </c>
      <c r="K2" s="120"/>
      <c r="L2" s="120"/>
      <c r="M2" s="120"/>
      <c r="N2" s="120"/>
      <c r="O2" s="120"/>
      <c r="P2" s="120"/>
      <c r="Q2" s="120"/>
      <c r="R2" s="120"/>
      <c r="S2" s="121" t="s">
        <v>25</v>
      </c>
      <c r="T2" s="92" t="s">
        <v>26</v>
      </c>
      <c r="U2" s="92" t="s">
        <v>27</v>
      </c>
      <c r="V2" s="95" t="s">
        <v>8</v>
      </c>
      <c r="W2" s="31"/>
    </row>
    <row r="3" spans="1:23" s="28" customFormat="1" ht="20.25" customHeight="1" x14ac:dyDescent="0.2">
      <c r="A3" s="104"/>
      <c r="B3" s="107"/>
      <c r="C3" s="124" t="s">
        <v>28</v>
      </c>
      <c r="D3" s="124" t="s">
        <v>29</v>
      </c>
      <c r="E3" s="124" t="s">
        <v>28</v>
      </c>
      <c r="F3" s="125" t="s">
        <v>30</v>
      </c>
      <c r="G3" s="112"/>
      <c r="H3" s="115"/>
      <c r="I3" s="118"/>
      <c r="J3" s="126" t="s">
        <v>21</v>
      </c>
      <c r="K3" s="98" t="s">
        <v>31</v>
      </c>
      <c r="L3" s="99"/>
      <c r="M3" s="99"/>
      <c r="N3" s="99"/>
      <c r="O3" s="99"/>
      <c r="P3" s="99"/>
      <c r="Q3" s="100"/>
      <c r="R3" s="128" t="s">
        <v>32</v>
      </c>
      <c r="S3" s="122"/>
      <c r="T3" s="93"/>
      <c r="U3" s="93"/>
      <c r="V3" s="96"/>
      <c r="W3" s="31"/>
    </row>
    <row r="4" spans="1:23" s="28" customFormat="1" ht="48.75" customHeight="1" thickBot="1" x14ac:dyDescent="0.25">
      <c r="A4" s="105"/>
      <c r="B4" s="108"/>
      <c r="C4" s="94"/>
      <c r="D4" s="94"/>
      <c r="E4" s="94"/>
      <c r="F4" s="97"/>
      <c r="G4" s="113"/>
      <c r="H4" s="116"/>
      <c r="I4" s="119"/>
      <c r="J4" s="127"/>
      <c r="K4" s="30" t="s">
        <v>15</v>
      </c>
      <c r="L4" s="30" t="s">
        <v>33</v>
      </c>
      <c r="M4" s="30" t="s">
        <v>12</v>
      </c>
      <c r="N4" s="30" t="s">
        <v>14</v>
      </c>
      <c r="O4" s="30" t="s">
        <v>13</v>
      </c>
      <c r="P4" s="30" t="s">
        <v>34</v>
      </c>
      <c r="Q4" s="30" t="s">
        <v>35</v>
      </c>
      <c r="R4" s="129"/>
      <c r="S4" s="123"/>
      <c r="T4" s="94"/>
      <c r="U4" s="94"/>
      <c r="V4" s="97"/>
      <c r="W4" s="31"/>
    </row>
    <row r="5" spans="1:23" s="29" customFormat="1" ht="57" customHeight="1" thickBot="1" x14ac:dyDescent="0.25">
      <c r="A5" s="34"/>
      <c r="B5" s="35"/>
      <c r="C5" s="36"/>
      <c r="D5" s="37" t="e">
        <f>C5/B5</f>
        <v>#DIV/0!</v>
      </c>
      <c r="E5" s="38"/>
      <c r="F5" s="47" t="e">
        <f>E5/C5</f>
        <v>#DIV/0!</v>
      </c>
      <c r="G5" s="48"/>
      <c r="H5" s="45" t="e">
        <f>G5/C5</f>
        <v>#DIV/0!</v>
      </c>
      <c r="I5" s="46"/>
      <c r="J5" s="43"/>
      <c r="K5" s="35"/>
      <c r="L5" s="35"/>
      <c r="M5" s="35"/>
      <c r="N5" s="35"/>
      <c r="O5" s="35"/>
      <c r="P5" s="35"/>
      <c r="Q5" s="39">
        <f t="shared" ref="Q5" si="0">SUM(K5:P5)</f>
        <v>0</v>
      </c>
      <c r="R5" s="42"/>
      <c r="S5" s="44"/>
      <c r="T5" s="40" t="e">
        <f>S5/G5</f>
        <v>#DIV/0!</v>
      </c>
      <c r="U5" s="41" t="e">
        <f>(S5+R5+Q5+J5)/(G5-I5)</f>
        <v>#DIV/0!</v>
      </c>
      <c r="V5" s="42"/>
      <c r="W5" s="33"/>
    </row>
  </sheetData>
  <sheetProtection algorithmName="SHA-512" hashValue="vsDzGlp2ICdvYkEmEXpSNp72GZKIiXtmf+Ta1cXCwwsSdUuLWZxLgDvdawU18Vexn80xR4G6tjjxVkMNqdWG1Q==" saltValue="16KY/90cKCT9tX5waWOfuA==" spinCount="100000" sheet="1" formatCells="0" formatColumns="0" formatRows="0" insertColumns="0" insertRows="0" insertHyperlinks="0" deleteColumns="0" deleteRows="0" sort="0" autoFilter="0" pivotTables="0"/>
  <mergeCells count="20">
    <mergeCell ref="F3:F4"/>
    <mergeCell ref="J3:J4"/>
    <mergeCell ref="R3:R4"/>
    <mergeCell ref="T2:T4"/>
    <mergeCell ref="U2:U4"/>
    <mergeCell ref="V2:V4"/>
    <mergeCell ref="K3:Q3"/>
    <mergeCell ref="A1:V1"/>
    <mergeCell ref="A2:A4"/>
    <mergeCell ref="B2:B4"/>
    <mergeCell ref="C2:D2"/>
    <mergeCell ref="E2:F2"/>
    <mergeCell ref="G2:G4"/>
    <mergeCell ref="H2:H4"/>
    <mergeCell ref="I2:I4"/>
    <mergeCell ref="J2:R2"/>
    <mergeCell ref="S2:S4"/>
    <mergeCell ref="C3:C4"/>
    <mergeCell ref="D3:D4"/>
    <mergeCell ref="E3:E4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21875-DB7A-4819-9A8A-570F3B063C7C}">
  <sheetPr>
    <tabColor rgb="FFFFFF00"/>
  </sheetPr>
  <dimension ref="A1:F2"/>
  <sheetViews>
    <sheetView rightToLeft="1" zoomScale="80" zoomScaleNormal="80" workbookViewId="0">
      <selection activeCell="C6" sqref="C6"/>
    </sheetView>
  </sheetViews>
  <sheetFormatPr defaultRowHeight="22.5" x14ac:dyDescent="0.6"/>
  <cols>
    <col min="1" max="1" width="27.625" style="49" customWidth="1"/>
    <col min="2" max="2" width="23.125" style="49" customWidth="1"/>
    <col min="3" max="3" width="26.375" style="49" customWidth="1"/>
    <col min="4" max="4" width="28.5" style="49" customWidth="1"/>
    <col min="5" max="5" width="24.75" style="49" customWidth="1"/>
    <col min="6" max="6" width="16.125" style="49" customWidth="1"/>
    <col min="7" max="16384" width="9" style="49"/>
  </cols>
  <sheetData>
    <row r="1" spans="1:6" ht="59.25" customHeight="1" thickBot="1" x14ac:dyDescent="0.65">
      <c r="A1" s="130" t="s">
        <v>47</v>
      </c>
      <c r="B1" s="130"/>
      <c r="C1" s="130"/>
      <c r="D1" s="130"/>
      <c r="E1" s="130"/>
      <c r="F1" s="130"/>
    </row>
    <row r="2" spans="1:6" s="50" customFormat="1" ht="78.75" customHeight="1" x14ac:dyDescent="0.2">
      <c r="A2" s="51" t="s">
        <v>45</v>
      </c>
      <c r="B2" s="52" t="s">
        <v>48</v>
      </c>
      <c r="C2" s="51" t="s">
        <v>49</v>
      </c>
      <c r="D2" s="51" t="s">
        <v>51</v>
      </c>
      <c r="E2" s="52" t="s">
        <v>50</v>
      </c>
      <c r="F2" s="52" t="s">
        <v>46</v>
      </c>
    </row>
  </sheetData>
  <mergeCells count="1">
    <mergeCell ref="A1:F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پستان</vt:lpstr>
      <vt:lpstr>سرویکس</vt:lpstr>
      <vt:lpstr>کولورکتال</vt:lpstr>
      <vt:lpstr>!!!راهنما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Yazdani</dc:creator>
  <cp:lastModifiedBy>yazdani</cp:lastModifiedBy>
  <dcterms:created xsi:type="dcterms:W3CDTF">2015-06-05T18:17:20Z</dcterms:created>
  <dcterms:modified xsi:type="dcterms:W3CDTF">2025-08-17T06:17:33Z</dcterms:modified>
</cp:coreProperties>
</file>